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j.coutant/Desktop/"/>
    </mc:Choice>
  </mc:AlternateContent>
  <xr:revisionPtr revIDLastSave="0" documentId="8_{EFE3F6D1-4445-6044-A3F2-C5FDEC925CE2}" xr6:coauthVersionLast="36" xr6:coauthVersionMax="36" xr10:uidLastSave="{00000000-0000-0000-0000-000000000000}"/>
  <bookViews>
    <workbookView xWindow="0" yWindow="460" windowWidth="20120" windowHeight="25320" xr2:uid="{00000000-000D-0000-FFFF-FFFF00000000}"/>
  </bookViews>
  <sheets>
    <sheet name="Simulateur" sheetId="1" r:id="rId1"/>
  </sheets>
  <definedNames>
    <definedName name="_xlnm.Print_Area" localSheetId="0">Simulateur!$A$1:$I$45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/>
  <c r="F27" i="1"/>
  <c r="F24" i="1"/>
  <c r="F22" i="1"/>
  <c r="F14" i="1"/>
  <c r="F11" i="1" l="1"/>
  <c r="H41" i="1" l="1"/>
</calcChain>
</file>

<file path=xl/sharedStrings.xml><?xml version="1.0" encoding="utf-8"?>
<sst xmlns="http://schemas.openxmlformats.org/spreadsheetml/2006/main" count="46" uniqueCount="43">
  <si>
    <t xml:space="preserve">ou </t>
  </si>
  <si>
    <t xml:space="preserve">RESTAURATION SCOLAIRE </t>
  </si>
  <si>
    <t>le repas</t>
  </si>
  <si>
    <t>la journée avec repas</t>
  </si>
  <si>
    <t xml:space="preserve">Ex : </t>
  </si>
  <si>
    <t xml:space="preserve">2ème parent : </t>
  </si>
  <si>
    <t>1er parent :</t>
  </si>
  <si>
    <t>Prestations familiales</t>
  </si>
  <si>
    <t>2 parents avec 2 enfants</t>
  </si>
  <si>
    <t>(3 parts)</t>
  </si>
  <si>
    <t>/12 mois</t>
  </si>
  <si>
    <t xml:space="preserve"> =</t>
  </si>
  <si>
    <t>/ 3 parts</t>
  </si>
  <si>
    <t>la demi-journée avec repas</t>
  </si>
  <si>
    <t>Couple ou personne isolée : 2 parts</t>
  </si>
  <si>
    <t>Total revenus</t>
  </si>
  <si>
    <t>Total revenus + prestations</t>
  </si>
  <si>
    <t>QF CAF</t>
  </si>
  <si>
    <t>pour le 1er enfant à charge : 0,5 part</t>
  </si>
  <si>
    <t>pour le 2ème enfant à charge : 0,5 part</t>
  </si>
  <si>
    <t>pour le 3ème enfant à charge : 1 part</t>
  </si>
  <si>
    <t>Au-delà du 3ème enfant, ajouter 0,5 part par enfant</t>
  </si>
  <si>
    <t>INDIQUEZ VOTRE QUOTIENT FAMILIAL unique CAF/MSA</t>
  </si>
  <si>
    <t xml:space="preserve">Si vous n'avez pas de Quotient Familial CAF/MSA, additionnez sur les feuilles d'imposition du foyer la ligne de vos salaires et assimilés (avant l'abattement des 10%) que vous divisez par 12 auxquelles vous ajoutez  vos prestations mensuelles et divisez par le nombre de part défini par la CAF/MSA. Pour rappel, le calcul du nombre de part est le suivant : </t>
  </si>
  <si>
    <t>la demi-journée sans repas</t>
  </si>
  <si>
    <t>Forfait à l'année déclenché dès la première fréquentation</t>
  </si>
  <si>
    <t>ACCUEIL PERISCOLAIRE</t>
  </si>
  <si>
    <t xml:space="preserve">SIMULATEUR DE CALCUL </t>
  </si>
  <si>
    <t>Hors 
CCPF</t>
  </si>
  <si>
    <t>Séjours enfants 3-11 ans</t>
  </si>
  <si>
    <t>Séjours adolescents 12-17 ans</t>
  </si>
  <si>
    <t>Séjour Défi Alliance</t>
  </si>
  <si>
    <t>la journée avec repas et la demi-journée avec repas</t>
  </si>
  <si>
    <t>DES TARIFS MUNICIPAUX PERISCOLAIRES ET DES TARIFS INTERCOMMUNAUX EXTRA-SCOLAIRES</t>
  </si>
  <si>
    <t>Taux
d'effort</t>
  </si>
  <si>
    <t>SEJOURS INTERCOMMUNAUX (La Flèche)</t>
  </si>
  <si>
    <t>Hors 
La Flèche</t>
  </si>
  <si>
    <t>ACCUEIL DE LOISIRS INTERCOMMUNAL DU MERCREDI (La Flèche)</t>
  </si>
  <si>
    <t>ACCUEIL DE LOISIRS INTERCOMMUNAL DE L'ÉTÉ (La Flèche)</t>
  </si>
  <si>
    <t>Ce simulateur vous permet de connaître le tarif unitaire qui vous sera appliqué en fonction
de votre lieu de résidence et de votre quotient familial unique CAF/MSA.
Pour cela, il vous suffit de renseigner la carré jaune.
Les simulations sont uniquement valables pour les familles résidantes à La Flèche
ou dans la communauté de communes du Pays Fléchois.</t>
  </si>
  <si>
    <t>ACCUEIL DE LOISIRS INTERCOMMUNAL DES PETITES VACANCES (La Flèche)</t>
  </si>
  <si>
    <t>Tarifs applicables à compter du 1 septembre 2020</t>
  </si>
  <si>
    <t>défini au cours de l'année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</si>
</sst>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#,##0\ &quot;€&quot;"/>
    <numFmt numFmtId="168" formatCode="0.00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Agency FB"/>
      <family val="2"/>
    </font>
    <font>
      <sz val="8"/>
      <color theme="1"/>
      <name val="Agency FB"/>
      <family val="2"/>
    </font>
    <font>
      <b/>
      <sz val="11"/>
      <color theme="1"/>
      <name val="Agency FB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6" fontId="0" fillId="0" borderId="0" xfId="1" applyFont="1" applyAlignment="1">
      <alignment horizontal="center" vertical="center"/>
    </xf>
    <xf numFmtId="0" fontId="0" fillId="3" borderId="0" xfId="0" applyFill="1"/>
    <xf numFmtId="166" fontId="0" fillId="4" borderId="0" xfId="1" applyFont="1" applyFill="1" applyAlignment="1">
      <alignment horizontal="center" vertical="center"/>
    </xf>
    <xf numFmtId="0" fontId="3" fillId="3" borderId="0" xfId="0" applyFont="1" applyFill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right"/>
    </xf>
    <xf numFmtId="0" fontId="2" fillId="3" borderId="0" xfId="0" applyFont="1" applyFill="1"/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7" fillId="0" borderId="6" xfId="0" applyFont="1" applyBorder="1"/>
    <xf numFmtId="164" fontId="7" fillId="0" borderId="8" xfId="0" applyNumberFormat="1" applyFont="1" applyBorder="1"/>
    <xf numFmtId="0" fontId="8" fillId="0" borderId="0" xfId="0" applyFont="1" applyAlignment="1">
      <alignment horizontal="right"/>
    </xf>
    <xf numFmtId="164" fontId="7" fillId="0" borderId="0" xfId="0" applyNumberFormat="1" applyFont="1"/>
    <xf numFmtId="0" fontId="7" fillId="0" borderId="0" xfId="0" applyFont="1" applyBorder="1" applyAlignment="1">
      <alignment horizontal="right"/>
    </xf>
    <xf numFmtId="167" fontId="7" fillId="0" borderId="10" xfId="0" applyNumberFormat="1" applyFont="1" applyBorder="1"/>
    <xf numFmtId="164" fontId="7" fillId="0" borderId="11" xfId="0" applyNumberFormat="1" applyFont="1" applyBorder="1"/>
    <xf numFmtId="0" fontId="7" fillId="0" borderId="7" xfId="0" applyFont="1" applyBorder="1"/>
    <xf numFmtId="0" fontId="9" fillId="0" borderId="12" xfId="0" applyFont="1" applyBorder="1" applyAlignment="1">
      <alignment horizontal="right"/>
    </xf>
    <xf numFmtId="164" fontId="9" fillId="2" borderId="1" xfId="0" applyNumberFormat="1" applyFont="1" applyFill="1" applyBorder="1"/>
    <xf numFmtId="0" fontId="7" fillId="0" borderId="9" xfId="0" applyFont="1" applyBorder="1"/>
    <xf numFmtId="0" fontId="12" fillId="0" borderId="0" xfId="0" applyFont="1"/>
    <xf numFmtId="0" fontId="7" fillId="0" borderId="3" xfId="0" applyFont="1" applyBorder="1" applyAlignment="1">
      <alignment horizontal="center" vertical="top" wrapText="1"/>
    </xf>
    <xf numFmtId="0" fontId="0" fillId="3" borderId="0" xfId="0" applyFill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6" fontId="0" fillId="4" borderId="0" xfId="1" quotePrefix="1" applyNumberFormat="1" applyFont="1" applyFill="1" applyAlignment="1" applyProtection="1">
      <alignment horizontal="center" vertical="center"/>
      <protection hidden="1"/>
    </xf>
    <xf numFmtId="166" fontId="0" fillId="4" borderId="0" xfId="1" applyFont="1" applyFill="1" applyAlignment="1" applyProtection="1">
      <alignment horizontal="center" vertical="center"/>
      <protection hidden="1"/>
    </xf>
    <xf numFmtId="165" fontId="0" fillId="4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3" fillId="3" borderId="0" xfId="0" applyFont="1" applyFill="1" applyProtection="1">
      <protection hidden="1"/>
    </xf>
    <xf numFmtId="166" fontId="0" fillId="0" borderId="0" xfId="1" applyFont="1" applyAlignment="1" applyProtection="1">
      <alignment horizontal="center" vertical="center"/>
      <protection hidden="1"/>
    </xf>
    <xf numFmtId="165" fontId="0" fillId="0" borderId="0" xfId="1" applyNumberFormat="1" applyFont="1" applyAlignment="1" applyProtection="1">
      <alignment horizontal="center" vertical="center"/>
      <protection hidden="1"/>
    </xf>
    <xf numFmtId="166" fontId="0" fillId="3" borderId="0" xfId="1" applyFont="1" applyFill="1" applyAlignment="1" applyProtection="1">
      <alignment horizontal="center" vertical="center"/>
      <protection hidden="1"/>
    </xf>
    <xf numFmtId="166" fontId="0" fillId="4" borderId="0" xfId="1" quotePrefix="1" applyNumberFormat="1" applyFont="1" applyFill="1" applyAlignment="1" applyProtection="1">
      <alignment horizontal="left" vertic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zoomScale="123" zoomScaleNormal="123" workbookViewId="0">
      <selection activeCell="H39" sqref="H39"/>
    </sheetView>
  </sheetViews>
  <sheetFormatPr baseColWidth="10" defaultRowHeight="15"/>
  <cols>
    <col min="1" max="1" width="10.1640625" customWidth="1"/>
    <col min="4" max="4" width="30.6640625" customWidth="1"/>
    <col min="5" max="5" width="3.33203125" customWidth="1"/>
    <col min="6" max="6" width="12" customWidth="1"/>
    <col min="7" max="7" width="9.1640625" customWidth="1"/>
    <col min="8" max="8" width="11" customWidth="1"/>
  </cols>
  <sheetData>
    <row r="1" spans="1:13" ht="19">
      <c r="A1" s="46" t="s">
        <v>27</v>
      </c>
      <c r="B1" s="46"/>
      <c r="C1" s="46"/>
      <c r="D1" s="46"/>
      <c r="E1" s="46"/>
      <c r="F1" s="46"/>
      <c r="G1" s="46"/>
      <c r="H1" s="46"/>
      <c r="I1" s="46"/>
    </row>
    <row r="2" spans="1:13" ht="19">
      <c r="A2" s="46" t="s">
        <v>33</v>
      </c>
      <c r="B2" s="46"/>
      <c r="C2" s="46"/>
      <c r="D2" s="46"/>
      <c r="E2" s="46"/>
      <c r="F2" s="46"/>
      <c r="G2" s="46"/>
      <c r="H2" s="46"/>
      <c r="I2" s="46"/>
    </row>
    <row r="3" spans="1:13">
      <c r="A3" s="47" t="s">
        <v>41</v>
      </c>
      <c r="B3" s="47"/>
      <c r="C3" s="47"/>
      <c r="D3" s="47"/>
      <c r="E3" s="47"/>
      <c r="F3" s="47"/>
      <c r="G3" s="47"/>
      <c r="H3" s="47"/>
      <c r="I3" s="47"/>
    </row>
    <row r="4" spans="1:13" ht="16.5" customHeight="1"/>
    <row r="5" spans="1:13" ht="75" customHeight="1">
      <c r="A5" s="48" t="s">
        <v>39</v>
      </c>
      <c r="B5" s="48"/>
      <c r="C5" s="48"/>
      <c r="D5" s="48"/>
      <c r="E5" s="48"/>
      <c r="F5" s="48"/>
      <c r="G5" s="48"/>
      <c r="H5" s="48"/>
      <c r="I5" s="48"/>
      <c r="J5" s="8"/>
      <c r="K5" s="8"/>
    </row>
    <row r="6" spans="1:13" ht="27.75" customHeight="1" thickBot="1"/>
    <row r="7" spans="1:13" ht="33" thickBot="1">
      <c r="A7" s="45" t="s">
        <v>22</v>
      </c>
      <c r="B7" s="45"/>
      <c r="C7" s="45"/>
      <c r="D7" s="45"/>
      <c r="F7" s="31">
        <v>1000</v>
      </c>
      <c r="G7" s="1" t="s">
        <v>0</v>
      </c>
      <c r="H7" s="2" t="s">
        <v>36</v>
      </c>
      <c r="I7" s="2" t="s">
        <v>28</v>
      </c>
    </row>
    <row r="8" spans="1:13" ht="12.75" customHeight="1">
      <c r="H8" s="10"/>
    </row>
    <row r="9" spans="1:13" ht="32">
      <c r="A9" s="30" t="s">
        <v>34</v>
      </c>
      <c r="F9" s="3"/>
      <c r="G9" s="3"/>
      <c r="H9" s="3"/>
    </row>
    <row r="10" spans="1:13">
      <c r="B10" s="11" t="s">
        <v>26</v>
      </c>
      <c r="C10" s="4"/>
      <c r="D10" s="4"/>
      <c r="E10" s="4"/>
      <c r="F10" s="4"/>
      <c r="G10" s="4"/>
      <c r="H10" s="4"/>
      <c r="I10" s="4"/>
    </row>
    <row r="11" spans="1:13">
      <c r="A11" s="42"/>
      <c r="B11" t="s">
        <v>25</v>
      </c>
      <c r="F11" s="32">
        <f>IF($F$7&lt;=750,10,15)</f>
        <v>15</v>
      </c>
      <c r="G11" s="33"/>
      <c r="H11" s="34">
        <v>20</v>
      </c>
      <c r="I11" s="35"/>
    </row>
    <row r="12" spans="1:13">
      <c r="A12" s="42"/>
      <c r="B12" s="28"/>
      <c r="F12" s="33"/>
      <c r="G12" s="33"/>
      <c r="H12" s="34"/>
      <c r="I12" s="35"/>
      <c r="M12" s="7"/>
    </row>
    <row r="13" spans="1:13">
      <c r="A13" s="35"/>
      <c r="B13" s="11" t="s">
        <v>1</v>
      </c>
      <c r="C13" s="4"/>
      <c r="D13" s="4"/>
      <c r="E13" s="4"/>
      <c r="F13" s="36"/>
      <c r="G13" s="36"/>
      <c r="H13" s="36"/>
      <c r="I13" s="36"/>
    </row>
    <row r="14" spans="1:13">
      <c r="A14" s="43">
        <v>4.2500000000000003E-3</v>
      </c>
      <c r="B14" t="s">
        <v>2</v>
      </c>
      <c r="F14" s="32">
        <f>IF(($F$7*A14)&lt;=1.7,1.7,IF(($F$7*A14)&gt;=5.05,5.05,$F$7*A14))</f>
        <v>4.25</v>
      </c>
      <c r="G14" s="33"/>
      <c r="H14" s="34">
        <v>6.09</v>
      </c>
      <c r="I14" s="35"/>
    </row>
    <row r="15" spans="1:13">
      <c r="A15" s="42"/>
      <c r="F15" s="33"/>
      <c r="G15" s="33"/>
      <c r="H15" s="34"/>
      <c r="I15" s="35"/>
      <c r="M15" s="7"/>
    </row>
    <row r="16" spans="1:13">
      <c r="A16" s="35"/>
      <c r="B16" s="11" t="s">
        <v>37</v>
      </c>
      <c r="C16" s="4"/>
      <c r="D16" s="4"/>
      <c r="E16" s="6"/>
      <c r="F16" s="37"/>
      <c r="G16" s="37"/>
      <c r="H16" s="37"/>
      <c r="I16" s="36"/>
    </row>
    <row r="17" spans="1:10">
      <c r="A17" s="42">
        <v>8.3000000000000001E-3</v>
      </c>
      <c r="B17" t="s">
        <v>13</v>
      </c>
      <c r="F17" s="32">
        <f>IF(($F$7*A17)&lt;=5,5,IF(($F$7*A17)&gt;=12.5,12.5,$F$7*A17))</f>
        <v>8.3000000000000007</v>
      </c>
      <c r="G17" s="33"/>
      <c r="H17" s="35"/>
      <c r="I17" s="34">
        <v>13.5</v>
      </c>
      <c r="J17" s="5"/>
    </row>
    <row r="18" spans="1:10">
      <c r="A18" s="42"/>
      <c r="F18" s="33"/>
      <c r="G18" s="33"/>
      <c r="H18" s="34"/>
      <c r="I18" s="35"/>
    </row>
    <row r="19" spans="1:10">
      <c r="A19" s="42">
        <v>7.0000000000000001E-3</v>
      </c>
      <c r="B19" t="s">
        <v>24</v>
      </c>
      <c r="F19" s="32">
        <f>IF(($F$7*A19)&lt;=3,3,IF(($F$7*A19)&gt;=10.5,10.5,$F$7*A19))</f>
        <v>7</v>
      </c>
      <c r="G19" s="33"/>
      <c r="H19" s="35"/>
      <c r="I19" s="34">
        <v>11.5</v>
      </c>
      <c r="J19" s="5"/>
    </row>
    <row r="20" spans="1:10">
      <c r="A20" s="42"/>
      <c r="F20" s="33"/>
      <c r="G20" s="33"/>
      <c r="H20" s="34"/>
      <c r="I20" s="35"/>
    </row>
    <row r="21" spans="1:10">
      <c r="A21" s="35"/>
      <c r="B21" s="11" t="s">
        <v>40</v>
      </c>
      <c r="C21" s="4"/>
      <c r="D21" s="4"/>
      <c r="E21" s="4"/>
      <c r="F21" s="36"/>
      <c r="G21" s="36"/>
      <c r="H21" s="36"/>
      <c r="I21" s="36"/>
    </row>
    <row r="22" spans="1:10">
      <c r="A22" s="42">
        <v>0.01</v>
      </c>
      <c r="B22" t="s">
        <v>32</v>
      </c>
      <c r="F22" s="32">
        <f>IF(($F$7*A22)&lt;=5,5,IF(($F$7*A22)&gt;=15,15,$F$7*A22))</f>
        <v>10</v>
      </c>
      <c r="G22" s="38"/>
      <c r="H22" s="35"/>
      <c r="I22" s="39">
        <v>16</v>
      </c>
      <c r="J22" s="3"/>
    </row>
    <row r="23" spans="1:10">
      <c r="A23" s="42"/>
      <c r="F23" s="32"/>
      <c r="G23" s="38"/>
      <c r="H23" s="39"/>
      <c r="I23" s="35"/>
      <c r="J23" s="3"/>
    </row>
    <row r="24" spans="1:10">
      <c r="A24" s="42">
        <v>8.6999999999999994E-3</v>
      </c>
      <c r="B24" t="s">
        <v>24</v>
      </c>
      <c r="F24" s="32">
        <f>IF(($F$7*A24)&lt;=3,3,IF(($F$7*A24)&gt;=13,13,$F$7*A24))</f>
        <v>8.6999999999999993</v>
      </c>
      <c r="G24" s="38"/>
      <c r="H24" s="35"/>
      <c r="I24" s="39">
        <v>14</v>
      </c>
      <c r="J24" s="3"/>
    </row>
    <row r="25" spans="1:10">
      <c r="A25" s="42"/>
      <c r="F25" s="38"/>
      <c r="G25" s="38"/>
      <c r="H25" s="39"/>
      <c r="I25" s="35"/>
    </row>
    <row r="26" spans="1:10">
      <c r="A26" s="35"/>
      <c r="B26" s="11" t="s">
        <v>38</v>
      </c>
      <c r="C26" s="4"/>
      <c r="D26" s="4"/>
      <c r="E26" s="4"/>
      <c r="F26" s="40"/>
      <c r="G26" s="40"/>
      <c r="H26" s="40"/>
      <c r="I26" s="36"/>
    </row>
    <row r="27" spans="1:10">
      <c r="A27" s="43">
        <v>0.01</v>
      </c>
      <c r="B27" t="s">
        <v>3</v>
      </c>
      <c r="F27" s="32">
        <f>IF(($F$7*A27)&lt;=5,5,IF(($F$7*A27)&gt;=15,15,$F$7*A27))</f>
        <v>10</v>
      </c>
      <c r="G27" s="38"/>
      <c r="H27" s="35"/>
      <c r="I27" s="39">
        <v>16</v>
      </c>
      <c r="J27" s="3"/>
    </row>
    <row r="28" spans="1:10">
      <c r="A28" s="35"/>
      <c r="F28" s="35"/>
      <c r="G28" s="35"/>
      <c r="H28" s="35"/>
      <c r="I28" s="35"/>
    </row>
    <row r="29" spans="1:10">
      <c r="A29" s="35"/>
      <c r="B29" s="11" t="s">
        <v>35</v>
      </c>
      <c r="C29" s="4"/>
      <c r="D29" s="4"/>
      <c r="E29" s="4"/>
      <c r="F29" s="40"/>
      <c r="G29" s="40"/>
      <c r="H29" s="40"/>
      <c r="I29" s="36"/>
    </row>
    <row r="30" spans="1:10">
      <c r="A30" s="42"/>
      <c r="B30" t="s">
        <v>29</v>
      </c>
      <c r="F30" s="41" t="s">
        <v>42</v>
      </c>
      <c r="G30" s="38"/>
      <c r="H30" s="35"/>
      <c r="I30" s="39"/>
    </row>
    <row r="31" spans="1:10">
      <c r="A31" s="42"/>
      <c r="F31" s="32"/>
      <c r="G31" s="38"/>
      <c r="H31" s="39"/>
      <c r="I31" s="35"/>
    </row>
    <row r="32" spans="1:10">
      <c r="A32" s="42"/>
      <c r="B32" t="s">
        <v>30</v>
      </c>
      <c r="F32" s="41" t="s">
        <v>42</v>
      </c>
      <c r="G32" s="38"/>
      <c r="H32" s="35"/>
      <c r="I32" s="39"/>
    </row>
    <row r="33" spans="1:9">
      <c r="A33" s="42"/>
      <c r="F33" s="32"/>
      <c r="G33" s="38"/>
      <c r="H33" s="39"/>
      <c r="I33" s="35"/>
    </row>
    <row r="34" spans="1:9">
      <c r="A34" s="42"/>
      <c r="B34" t="s">
        <v>31</v>
      </c>
      <c r="F34" s="41" t="s">
        <v>42</v>
      </c>
      <c r="G34" s="38"/>
      <c r="H34" s="35"/>
      <c r="I34" s="39"/>
    </row>
    <row r="35" spans="1:9" ht="27" customHeight="1"/>
    <row r="36" spans="1:9" ht="62.25" customHeight="1">
      <c r="A36" s="44" t="s">
        <v>23</v>
      </c>
      <c r="B36" s="44"/>
      <c r="C36" s="44"/>
      <c r="D36" s="44"/>
      <c r="E36" s="44"/>
      <c r="F36" s="44"/>
      <c r="G36" s="44"/>
      <c r="H36" s="44"/>
      <c r="I36" s="44"/>
    </row>
    <row r="37" spans="1:9">
      <c r="B37" s="9"/>
      <c r="C37" s="9"/>
      <c r="D37" s="9"/>
    </row>
    <row r="38" spans="1:9" ht="15" customHeight="1">
      <c r="A38" t="s">
        <v>14</v>
      </c>
      <c r="F38" s="12" t="s">
        <v>4</v>
      </c>
      <c r="G38" s="29" t="s">
        <v>8</v>
      </c>
      <c r="H38" s="29"/>
      <c r="I38" s="13" t="s">
        <v>9</v>
      </c>
    </row>
    <row r="39" spans="1:9">
      <c r="A39" t="s">
        <v>18</v>
      </c>
      <c r="F39" s="14" t="s">
        <v>6</v>
      </c>
      <c r="G39" s="15"/>
      <c r="H39" s="16">
        <v>20000</v>
      </c>
      <c r="I39" s="17"/>
    </row>
    <row r="40" spans="1:9">
      <c r="A40" t="s">
        <v>19</v>
      </c>
      <c r="F40" s="14" t="s">
        <v>5</v>
      </c>
      <c r="G40" s="15"/>
      <c r="H40" s="18">
        <v>15000</v>
      </c>
      <c r="I40" s="17"/>
    </row>
    <row r="41" spans="1:9">
      <c r="A41" t="s">
        <v>20</v>
      </c>
      <c r="F41" s="14"/>
      <c r="G41" s="19" t="s">
        <v>15</v>
      </c>
      <c r="H41" s="20">
        <f>SUM(H39:H40)</f>
        <v>35000</v>
      </c>
      <c r="I41" s="17" t="s">
        <v>10</v>
      </c>
    </row>
    <row r="42" spans="1:9">
      <c r="A42" t="s">
        <v>21</v>
      </c>
      <c r="F42" s="14"/>
      <c r="G42" s="21" t="s">
        <v>11</v>
      </c>
      <c r="H42" s="22">
        <v>2916</v>
      </c>
      <c r="I42" s="17"/>
    </row>
    <row r="43" spans="1:9">
      <c r="F43" s="14" t="s">
        <v>7</v>
      </c>
      <c r="G43" s="15"/>
      <c r="H43" s="23">
        <v>129</v>
      </c>
      <c r="I43" s="17"/>
    </row>
    <row r="44" spans="1:9" ht="16" thickBot="1">
      <c r="F44" s="14"/>
      <c r="G44" s="19" t="s">
        <v>16</v>
      </c>
      <c r="H44" s="16">
        <v>3045</v>
      </c>
      <c r="I44" s="17" t="s">
        <v>12</v>
      </c>
    </row>
    <row r="45" spans="1:9" ht="16" thickBot="1">
      <c r="F45" s="24"/>
      <c r="G45" s="25" t="s">
        <v>17</v>
      </c>
      <c r="H45" s="26">
        <v>1015</v>
      </c>
      <c r="I45" s="27"/>
    </row>
  </sheetData>
  <sheetProtection sheet="1" objects="1" scenarios="1"/>
  <mergeCells count="6">
    <mergeCell ref="A36:I36"/>
    <mergeCell ref="A7:D7"/>
    <mergeCell ref="A2:I2"/>
    <mergeCell ref="A3:I3"/>
    <mergeCell ref="A1:I1"/>
    <mergeCell ref="A5:I5"/>
  </mergeCells>
  <printOptions horizontalCentered="1"/>
  <pageMargins left="0.23622047244094491" right="0.23622047244094491" top="0.23622047244094491" bottom="0.11811023622047245" header="0.11811023622047245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Simulateur</vt:lpstr>
      <vt:lpstr>Simulateur!Zone_d_impression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ROUILLÉ</dc:creator>
  <cp:lastModifiedBy>Microsoft Office User</cp:lastModifiedBy>
  <cp:lastPrinted>2020-08-24T14:13:12Z</cp:lastPrinted>
  <dcterms:created xsi:type="dcterms:W3CDTF">2015-12-04T14:00:09Z</dcterms:created>
  <dcterms:modified xsi:type="dcterms:W3CDTF">2020-08-24T14:25:32Z</dcterms:modified>
</cp:coreProperties>
</file>